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X31" i="1" l="1"/>
  <c r="AW31" i="1"/>
  <c r="AV31" i="1"/>
  <c r="AU31" i="1"/>
  <c r="AT31" i="1"/>
  <c r="AZ27" i="1"/>
  <c r="AY27" i="1"/>
  <c r="AX27" i="1"/>
  <c r="AW27" i="1"/>
  <c r="AV27" i="1"/>
  <c r="AU27" i="1"/>
  <c r="AT27" i="1"/>
  <c r="AW23" i="1"/>
  <c r="AV23" i="1"/>
  <c r="AU23" i="1"/>
  <c r="AT23" i="1"/>
  <c r="AY19" i="1"/>
  <c r="AX19" i="1"/>
  <c r="AW19" i="1"/>
  <c r="AV19" i="1"/>
  <c r="AU19" i="1"/>
  <c r="AT19" i="1"/>
  <c r="AY15" i="1"/>
  <c r="AX15" i="1"/>
  <c r="AW15" i="1"/>
  <c r="AV15" i="1"/>
  <c r="AU15" i="1"/>
  <c r="AT15" i="1"/>
  <c r="AZ11" i="1"/>
  <c r="AY11" i="1"/>
  <c r="AX11" i="1"/>
  <c r="AW11" i="1"/>
  <c r="AV11" i="1"/>
  <c r="AU11" i="1"/>
  <c r="AT11" i="1"/>
  <c r="BB7" i="1"/>
  <c r="BA7" i="1"/>
  <c r="AZ7" i="1"/>
  <c r="AY7" i="1"/>
  <c r="AX7" i="1"/>
  <c r="AW7" i="1"/>
  <c r="AV7" i="1"/>
  <c r="AU7" i="1"/>
  <c r="AT7" i="1"/>
  <c r="AC39" i="1"/>
  <c r="AB39" i="1"/>
  <c r="AA39" i="1"/>
  <c r="AI39" i="1" s="1"/>
  <c r="AD35" i="1"/>
  <c r="AC35" i="1"/>
  <c r="AB35" i="1"/>
  <c r="AA35" i="1"/>
  <c r="AE31" i="1"/>
  <c r="AD31" i="1"/>
  <c r="AC31" i="1"/>
  <c r="AB31" i="1"/>
  <c r="AA31" i="1"/>
  <c r="AE27" i="1"/>
  <c r="AD27" i="1"/>
  <c r="AC27" i="1"/>
  <c r="AB27" i="1"/>
  <c r="AA27" i="1"/>
  <c r="AI27" i="1" s="1"/>
  <c r="AH23" i="1"/>
  <c r="AG23" i="1"/>
  <c r="AF23" i="1"/>
  <c r="AE23" i="1"/>
  <c r="AD23" i="1"/>
  <c r="AC23" i="1"/>
  <c r="AB23" i="1"/>
  <c r="AA23" i="1"/>
  <c r="AG19" i="1"/>
  <c r="AF19" i="1"/>
  <c r="AE19" i="1"/>
  <c r="AD19" i="1"/>
  <c r="AC19" i="1"/>
  <c r="AB19" i="1"/>
  <c r="AA19" i="1"/>
  <c r="AD15" i="1"/>
  <c r="AC15" i="1"/>
  <c r="AB15" i="1"/>
  <c r="AA15" i="1"/>
  <c r="AF11" i="1"/>
  <c r="AE11" i="1"/>
  <c r="AD11" i="1"/>
  <c r="AC11" i="1"/>
  <c r="AB11" i="1"/>
  <c r="AA11" i="1"/>
  <c r="AE7" i="1"/>
  <c r="AD7" i="1"/>
  <c r="AC7" i="1"/>
  <c r="AB7" i="1"/>
  <c r="AA7" i="1"/>
  <c r="AI31" i="1" l="1"/>
  <c r="BC19" i="1"/>
  <c r="AI11" i="1"/>
  <c r="AI15" i="1"/>
  <c r="BC15" i="1"/>
  <c r="AI35" i="1"/>
  <c r="BC27" i="1"/>
  <c r="BC31" i="1"/>
  <c r="BC23" i="1"/>
  <c r="AI23" i="1"/>
  <c r="BC11" i="1"/>
  <c r="AI19" i="1"/>
  <c r="BC7" i="1"/>
  <c r="AI7" i="1"/>
  <c r="AT34" i="1" l="1"/>
</calcChain>
</file>

<file path=xl/comments1.xml><?xml version="1.0" encoding="utf-8"?>
<comments xmlns="http://schemas.openxmlformats.org/spreadsheetml/2006/main">
  <authors>
    <author>Автор</author>
  </authors>
  <commentList>
    <comment ref="L2" authorId="0" shapeId="0">
      <text>
        <r>
          <rPr>
            <sz val="9"/>
            <color indexed="81"/>
            <rFont val="Tahoma"/>
            <family val="2"/>
            <charset val="204"/>
          </rPr>
          <t xml:space="preserve">1
</t>
        </r>
      </text>
    </comment>
    <comment ref="D4" authorId="0" shapeId="0">
      <text>
        <r>
          <rPr>
            <sz val="9"/>
            <color indexed="81"/>
            <rFont val="Tahoma"/>
            <family val="2"/>
            <charset val="204"/>
          </rPr>
          <t xml:space="preserve">2
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04"/>
          </rPr>
          <t xml:space="preserve">3
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04"/>
          </rPr>
          <t xml:space="preserve">4
</t>
        </r>
      </text>
    </comment>
    <comment ref="N4" authorId="0" shapeId="0">
      <text>
        <r>
          <rPr>
            <sz val="9"/>
            <color indexed="81"/>
            <rFont val="Tahoma"/>
            <family val="2"/>
            <charset val="204"/>
          </rPr>
          <t xml:space="preserve">5
</t>
        </r>
      </text>
    </comment>
    <comment ref="S4" authorId="0" shapeId="0">
      <text>
        <r>
          <rPr>
            <sz val="9"/>
            <color indexed="81"/>
            <rFont val="Tahoma"/>
            <charset val="1"/>
          </rPr>
          <t xml:space="preserve">6
</t>
        </r>
      </text>
    </comment>
    <comment ref="F5" authorId="0" shapeId="0">
      <text>
        <r>
          <rPr>
            <sz val="9"/>
            <color indexed="81"/>
            <rFont val="Tahoma"/>
            <charset val="1"/>
          </rPr>
          <t xml:space="preserve">7
</t>
        </r>
      </text>
    </comment>
    <comment ref="B6" authorId="0" shapeId="0">
      <text>
        <r>
          <rPr>
            <sz val="9"/>
            <color indexed="81"/>
            <rFont val="Tahoma"/>
            <charset val="1"/>
          </rPr>
          <t xml:space="preserve">8
</t>
        </r>
      </text>
    </comment>
    <comment ref="N6" authorId="0" shapeId="0">
      <text>
        <r>
          <rPr>
            <sz val="9"/>
            <color indexed="81"/>
            <rFont val="Tahoma"/>
            <charset val="1"/>
          </rPr>
          <t xml:space="preserve">9
</t>
        </r>
      </text>
    </comment>
    <comment ref="F7" authorId="0" shapeId="0">
      <text>
        <r>
          <rPr>
            <sz val="9"/>
            <color indexed="81"/>
            <rFont val="Tahoma"/>
            <charset val="1"/>
          </rPr>
          <t xml:space="preserve">10
</t>
        </r>
      </text>
    </comment>
    <comment ref="B9" authorId="0" shapeId="0">
      <text>
        <r>
          <rPr>
            <sz val="9"/>
            <color indexed="81"/>
            <rFont val="Tahoma"/>
            <charset val="1"/>
          </rPr>
          <t xml:space="preserve">11
</t>
        </r>
      </text>
    </comment>
    <comment ref="J9" authorId="0" shapeId="0">
      <text>
        <r>
          <rPr>
            <sz val="9"/>
            <color indexed="81"/>
            <rFont val="Tahoma"/>
            <charset val="1"/>
          </rPr>
          <t xml:space="preserve">12
</t>
        </r>
      </text>
    </comment>
    <comment ref="R9" authorId="0" shapeId="0">
      <text>
        <r>
          <rPr>
            <sz val="9"/>
            <color indexed="81"/>
            <rFont val="Tahoma"/>
            <charset val="1"/>
          </rPr>
          <t xml:space="preserve">13
</t>
        </r>
      </text>
    </comment>
    <comment ref="I10" authorId="0" shapeId="0">
      <text>
        <r>
          <rPr>
            <sz val="9"/>
            <color indexed="81"/>
            <rFont val="Tahoma"/>
            <charset val="1"/>
          </rPr>
          <t xml:space="preserve">14
</t>
        </r>
      </text>
    </comment>
    <comment ref="L10" authorId="0" shapeId="0">
      <text>
        <r>
          <rPr>
            <sz val="9"/>
            <color indexed="81"/>
            <rFont val="Tahoma"/>
            <charset val="1"/>
          </rPr>
          <t xml:space="preserve">15
</t>
        </r>
      </text>
    </comment>
    <comment ref="Q11" authorId="0" shapeId="0">
      <text>
        <r>
          <rPr>
            <sz val="9"/>
            <color indexed="81"/>
            <rFont val="Tahoma"/>
            <charset val="1"/>
          </rPr>
          <t xml:space="preserve">16
</t>
        </r>
      </text>
    </comment>
  </commentList>
</comments>
</file>

<file path=xl/sharedStrings.xml><?xml version="1.0" encoding="utf-8"?>
<sst xmlns="http://schemas.openxmlformats.org/spreadsheetml/2006/main" count="20" uniqueCount="20">
  <si>
    <t>3.Средство передвижения.</t>
  </si>
  <si>
    <t>5.С ним прыгают с самолета.</t>
  </si>
  <si>
    <t>7.Замершая вода.</t>
  </si>
  <si>
    <t>9.Ей играют в теннис.</t>
  </si>
  <si>
    <t>1.Средство передвижения на лодке.</t>
  </si>
  <si>
    <t>4. На них катаются зимой.</t>
  </si>
  <si>
    <t>6.Человек с клюшкой.</t>
  </si>
  <si>
    <t>12.На них прыгают.</t>
  </si>
  <si>
    <t>15.Им играют.</t>
  </si>
  <si>
    <t>По горизотали</t>
  </si>
  <si>
    <t>10.В эту игру играют ракеткой.</t>
  </si>
  <si>
    <t>2.В эту игру играет Neymar Jr</t>
  </si>
  <si>
    <t>11.Обувь с калесиками.</t>
  </si>
  <si>
    <t>13.Место для спарингов.</t>
  </si>
  <si>
    <t>14.Спорт развивающий ум.</t>
  </si>
  <si>
    <t>16.на нем прыгают.</t>
  </si>
  <si>
    <t>По вертикали</t>
  </si>
  <si>
    <t>Кроссворд по теме "СПОРТ"</t>
  </si>
  <si>
    <t>Выполнил: Юсупов Тимур 8б</t>
  </si>
  <si>
    <t>8.Этим должен заниматься каждый.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</si>
</sst>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4" borderId="0" xfId="0" applyFill="1"/>
    <xf numFmtId="0" fontId="0" fillId="6" borderId="0" xfId="0" applyFill="1"/>
    <xf numFmtId="0" fontId="0" fillId="6" borderId="0" xfId="0" applyFill="1" applyBorder="1"/>
    <xf numFmtId="0" fontId="0" fillId="5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3</xdr:col>
      <xdr:colOff>123825</xdr:colOff>
      <xdr:row>16</xdr:row>
      <xdr:rowOff>114300</xdr:rowOff>
    </xdr:to>
    <xdr:sp macro="" textlink="">
      <xdr:nvSpPr>
        <xdr:cNvPr id="1048" name="AutoShape 24" descr="Картинки по запросу футбол"/>
        <xdr:cNvSpPr>
          <a:spLocks noChangeAspect="1" noChangeArrowheads="1"/>
        </xdr:cNvSpPr>
      </xdr:nvSpPr>
      <xdr:spPr bwMode="auto">
        <a:xfrm>
          <a:off x="161925" y="290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123825</xdr:colOff>
      <xdr:row>16</xdr:row>
      <xdr:rowOff>114300</xdr:rowOff>
    </xdr:to>
    <xdr:sp macro="" textlink="">
      <xdr:nvSpPr>
        <xdr:cNvPr id="1049" name="AutoShape 25" descr="Картинки по запросу футбол"/>
        <xdr:cNvSpPr>
          <a:spLocks noChangeAspect="1" noChangeArrowheads="1"/>
        </xdr:cNvSpPr>
      </xdr:nvSpPr>
      <xdr:spPr bwMode="auto">
        <a:xfrm>
          <a:off x="161925" y="290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124412</xdr:colOff>
      <xdr:row>13</xdr:row>
      <xdr:rowOff>17189</xdr:rowOff>
    </xdr:from>
    <xdr:to>
      <xdr:col>9</xdr:col>
      <xdr:colOff>1618</xdr:colOff>
      <xdr:row>17</xdr:row>
      <xdr:rowOff>155936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28897">
          <a:off x="286337" y="2541314"/>
          <a:ext cx="1353581" cy="900747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13</xdr:row>
      <xdr:rowOff>85726</xdr:rowOff>
    </xdr:from>
    <xdr:to>
      <xdr:col>16</xdr:col>
      <xdr:colOff>76200</xdr:colOff>
      <xdr:row>17</xdr:row>
      <xdr:rowOff>78002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86747">
          <a:off x="2171700" y="2609851"/>
          <a:ext cx="1133475" cy="754276"/>
        </a:xfrm>
        <a:prstGeom prst="rect">
          <a:avLst/>
        </a:prstGeom>
      </xdr:spPr>
    </xdr:pic>
    <xdr:clientData/>
  </xdr:twoCellAnchor>
  <xdr:twoCellAnchor editAs="oneCell">
    <xdr:from>
      <xdr:col>17</xdr:col>
      <xdr:colOff>219075</xdr:colOff>
      <xdr:row>13</xdr:row>
      <xdr:rowOff>19050</xdr:rowOff>
    </xdr:from>
    <xdr:to>
      <xdr:col>24</xdr:col>
      <xdr:colOff>142875</xdr:colOff>
      <xdr:row>18</xdr:row>
      <xdr:rowOff>143868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2543175"/>
          <a:ext cx="1438275" cy="1077318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18</xdr:row>
      <xdr:rowOff>9526</xdr:rowOff>
    </xdr:from>
    <xdr:to>
      <xdr:col>14</xdr:col>
      <xdr:colOff>120650</xdr:colOff>
      <xdr:row>25</xdr:row>
      <xdr:rowOff>66676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486151"/>
          <a:ext cx="1854200" cy="1390650"/>
        </a:xfrm>
        <a:prstGeom prst="rect">
          <a:avLst/>
        </a:prstGeom>
      </xdr:spPr>
    </xdr:pic>
    <xdr:clientData/>
  </xdr:twoCellAnchor>
  <xdr:twoCellAnchor editAs="oneCell">
    <xdr:from>
      <xdr:col>19</xdr:col>
      <xdr:colOff>148995</xdr:colOff>
      <xdr:row>1</xdr:row>
      <xdr:rowOff>102925</xdr:rowOff>
    </xdr:from>
    <xdr:to>
      <xdr:col>25</xdr:col>
      <xdr:colOff>58745</xdr:colOff>
      <xdr:row>5</xdr:row>
      <xdr:rowOff>51800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41299">
          <a:off x="4073295" y="293425"/>
          <a:ext cx="1148000" cy="758500"/>
        </a:xfrm>
        <a:prstGeom prst="rect">
          <a:avLst/>
        </a:prstGeom>
      </xdr:spPr>
    </xdr:pic>
    <xdr:clientData/>
  </xdr:twoCellAnchor>
  <xdr:twoCellAnchor editAs="oneCell">
    <xdr:from>
      <xdr:col>17</xdr:col>
      <xdr:colOff>9524</xdr:colOff>
      <xdr:row>21</xdr:row>
      <xdr:rowOff>57149</xdr:rowOff>
    </xdr:from>
    <xdr:to>
      <xdr:col>22</xdr:col>
      <xdr:colOff>190498</xdr:colOff>
      <xdr:row>26</xdr:row>
      <xdr:rowOff>74948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189857">
          <a:off x="3438524" y="4105274"/>
          <a:ext cx="1295399" cy="9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85468</xdr:colOff>
      <xdr:row>26</xdr:row>
      <xdr:rowOff>46373</xdr:rowOff>
    </xdr:from>
    <xdr:to>
      <xdr:col>9</xdr:col>
      <xdr:colOff>109691</xdr:colOff>
      <xdr:row>32</xdr:row>
      <xdr:rowOff>27373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3510">
          <a:off x="247393" y="5046998"/>
          <a:ext cx="1500598" cy="1124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95249</xdr:colOff>
      <xdr:row>28</xdr:row>
      <xdr:rowOff>0</xdr:rowOff>
    </xdr:from>
    <xdr:to>
      <xdr:col>22</xdr:col>
      <xdr:colOff>161924</xdr:colOff>
      <xdr:row>34</xdr:row>
      <xdr:rowOff>100013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4" y="5381625"/>
          <a:ext cx="2486025" cy="1243013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133351</xdr:colOff>
      <xdr:row>34</xdr:row>
      <xdr:rowOff>85725</xdr:rowOff>
    </xdr:from>
    <xdr:to>
      <xdr:col>10</xdr:col>
      <xdr:colOff>117530</xdr:colOff>
      <xdr:row>38</xdr:row>
      <xdr:rowOff>38100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48771">
          <a:off x="857251" y="6610350"/>
          <a:ext cx="1146229" cy="714375"/>
        </a:xfrm>
        <a:prstGeom prst="rect">
          <a:avLst/>
        </a:prstGeom>
      </xdr:spPr>
    </xdr:pic>
    <xdr:clientData/>
  </xdr:twoCellAnchor>
  <xdr:twoCellAnchor editAs="oneCell">
    <xdr:from>
      <xdr:col>56</xdr:col>
      <xdr:colOff>361951</xdr:colOff>
      <xdr:row>1</xdr:row>
      <xdr:rowOff>38101</xdr:rowOff>
    </xdr:from>
    <xdr:to>
      <xdr:col>59</xdr:col>
      <xdr:colOff>228601</xdr:colOff>
      <xdr:row>9</xdr:row>
      <xdr:rowOff>161926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40130">
          <a:off x="12172951" y="228601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56</xdr:col>
      <xdr:colOff>514350</xdr:colOff>
      <xdr:row>12</xdr:row>
      <xdr:rowOff>9525</xdr:rowOff>
    </xdr:from>
    <xdr:to>
      <xdr:col>59</xdr:col>
      <xdr:colOff>396402</xdr:colOff>
      <xdr:row>18</xdr:row>
      <xdr:rowOff>66675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29211">
          <a:off x="12325350" y="2343150"/>
          <a:ext cx="1710852" cy="1200150"/>
        </a:xfrm>
        <a:prstGeom prst="rect">
          <a:avLst/>
        </a:prstGeom>
      </xdr:spPr>
    </xdr:pic>
    <xdr:clientData/>
  </xdr:twoCellAnchor>
  <xdr:twoCellAnchor editAs="oneCell">
    <xdr:from>
      <xdr:col>56</xdr:col>
      <xdr:colOff>352425</xdr:colOff>
      <xdr:row>19</xdr:row>
      <xdr:rowOff>76200</xdr:rowOff>
    </xdr:from>
    <xdr:to>
      <xdr:col>60</xdr:col>
      <xdr:colOff>533400</xdr:colOff>
      <xdr:row>28</xdr:row>
      <xdr:rowOff>104775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3743325"/>
          <a:ext cx="2619375" cy="1743075"/>
        </a:xfrm>
        <a:prstGeom prst="rect">
          <a:avLst/>
        </a:prstGeom>
      </xdr:spPr>
    </xdr:pic>
    <xdr:clientData/>
  </xdr:twoCellAnchor>
  <xdr:twoCellAnchor editAs="oneCell">
    <xdr:from>
      <xdr:col>60</xdr:col>
      <xdr:colOff>477302</xdr:colOff>
      <xdr:row>2</xdr:row>
      <xdr:rowOff>43080</xdr:rowOff>
    </xdr:from>
    <xdr:to>
      <xdr:col>63</xdr:col>
      <xdr:colOff>302633</xdr:colOff>
      <xdr:row>10</xdr:row>
      <xdr:rowOff>125586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18037">
          <a:off x="14726702" y="424080"/>
          <a:ext cx="1654131" cy="1654131"/>
        </a:xfrm>
        <a:prstGeom prst="rect">
          <a:avLst/>
        </a:prstGeom>
      </xdr:spPr>
    </xdr:pic>
    <xdr:clientData/>
  </xdr:twoCellAnchor>
  <xdr:twoCellAnchor editAs="oneCell">
    <xdr:from>
      <xdr:col>61</xdr:col>
      <xdr:colOff>485775</xdr:colOff>
      <xdr:row>13</xdr:row>
      <xdr:rowOff>47625</xdr:rowOff>
    </xdr:from>
    <xdr:to>
      <xdr:col>65</xdr:col>
      <xdr:colOff>95250</xdr:colOff>
      <xdr:row>20</xdr:row>
      <xdr:rowOff>76893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786723">
          <a:off x="15344775" y="2571750"/>
          <a:ext cx="2047875" cy="1362768"/>
        </a:xfrm>
        <a:prstGeom prst="rect">
          <a:avLst/>
        </a:prstGeom>
      </xdr:spPr>
    </xdr:pic>
    <xdr:clientData/>
  </xdr:twoCellAnchor>
  <xdr:twoCellAnchor editAs="oneCell">
    <xdr:from>
      <xdr:col>61</xdr:col>
      <xdr:colOff>200024</xdr:colOff>
      <xdr:row>26</xdr:row>
      <xdr:rowOff>85725</xdr:rowOff>
    </xdr:from>
    <xdr:to>
      <xdr:col>64</xdr:col>
      <xdr:colOff>247649</xdr:colOff>
      <xdr:row>33</xdr:row>
      <xdr:rowOff>157733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35947">
          <a:off x="15059024" y="5086350"/>
          <a:ext cx="1876425" cy="1405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39"/>
  <sheetViews>
    <sheetView showGridLines="0" tabSelected="1" workbookViewId="0">
      <selection activeCell="L12" sqref="L12"/>
    </sheetView>
  </sheetViews>
  <sheetFormatPr defaultRowHeight="15" x14ac:dyDescent="0.25"/>
  <cols>
    <col min="1" max="1" width="3.85546875" customWidth="1"/>
    <col min="2" max="2" width="2.42578125" customWidth="1"/>
    <col min="3" max="3" width="2.7109375" customWidth="1"/>
    <col min="4" max="4" width="3.140625" customWidth="1"/>
    <col min="5" max="5" width="2.5703125" customWidth="1"/>
    <col min="6" max="6" width="3.140625" customWidth="1"/>
    <col min="7" max="8" width="3.42578125" customWidth="1"/>
    <col min="9" max="10" width="3.7109375" customWidth="1"/>
    <col min="11" max="11" width="3.5703125" customWidth="1"/>
    <col min="12" max="12" width="3.140625" customWidth="1"/>
    <col min="13" max="13" width="3" customWidth="1"/>
    <col min="14" max="14" width="3.7109375" customWidth="1"/>
    <col min="15" max="15" width="3.140625" customWidth="1"/>
    <col min="16" max="16" width="3.5703125" customWidth="1"/>
    <col min="17" max="17" width="3" customWidth="1"/>
    <col min="18" max="18" width="3.85546875" customWidth="1"/>
    <col min="19" max="19" width="3.5703125" customWidth="1"/>
    <col min="20" max="20" width="3.28515625" customWidth="1"/>
    <col min="21" max="22" width="3" customWidth="1"/>
    <col min="23" max="23" width="3.140625" customWidth="1"/>
    <col min="24" max="24" width="2.85546875" customWidth="1"/>
    <col min="25" max="25" width="3.28515625" customWidth="1"/>
    <col min="26" max="26" width="3" customWidth="1"/>
    <col min="27" max="27" width="2.7109375" customWidth="1"/>
    <col min="28" max="30" width="2.42578125" bestFit="1" customWidth="1"/>
    <col min="31" max="32" width="2.5703125" bestFit="1" customWidth="1"/>
    <col min="33" max="34" width="1.85546875" bestFit="1" customWidth="1"/>
    <col min="37" max="37" width="2.7109375" customWidth="1"/>
    <col min="38" max="39" width="2.140625" bestFit="1" customWidth="1"/>
    <col min="40" max="40" width="2.42578125" bestFit="1" customWidth="1"/>
    <col min="41" max="42" width="2.140625" bestFit="1" customWidth="1"/>
    <col min="43" max="43" width="2.42578125" bestFit="1" customWidth="1"/>
    <col min="44" max="45" width="2.140625" bestFit="1" customWidth="1"/>
    <col min="46" max="46" width="3.140625" customWidth="1"/>
    <col min="47" max="48" width="2.140625" bestFit="1" customWidth="1"/>
    <col min="49" max="49" width="2.42578125" bestFit="1" customWidth="1"/>
    <col min="50" max="51" width="2.140625" bestFit="1" customWidth="1"/>
    <col min="52" max="52" width="2.42578125" bestFit="1" customWidth="1"/>
    <col min="53" max="54" width="2.140625" bestFit="1" customWidth="1"/>
  </cols>
  <sheetData>
    <row r="1" spans="1:56" ht="18.75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AD1" s="6" t="s">
        <v>17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6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2"/>
      <c r="N2" s="12"/>
      <c r="O2" s="12"/>
      <c r="P2" s="12"/>
      <c r="Q2" s="12"/>
      <c r="R2" s="12"/>
      <c r="S2" s="10"/>
      <c r="T2" s="10"/>
      <c r="U2" s="10"/>
    </row>
    <row r="3" spans="1:56" ht="18.75" x14ac:dyDescent="0.3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3"/>
      <c r="M3" s="10"/>
      <c r="N3" s="10"/>
      <c r="O3" s="10"/>
      <c r="P3" s="10"/>
      <c r="Q3" s="10"/>
      <c r="R3" s="10"/>
      <c r="S3" s="10"/>
      <c r="T3" s="10"/>
      <c r="U3" s="10"/>
      <c r="AA3" s="1" t="s">
        <v>16</v>
      </c>
      <c r="AT3" s="1" t="s">
        <v>9</v>
      </c>
    </row>
    <row r="4" spans="1:56" x14ac:dyDescent="0.25">
      <c r="A4" s="9"/>
      <c r="B4" s="10"/>
      <c r="C4" s="10"/>
      <c r="D4" s="11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0"/>
      <c r="R4" s="10"/>
      <c r="S4" s="11"/>
      <c r="T4" s="10"/>
      <c r="U4" s="10"/>
    </row>
    <row r="5" spans="1:56" x14ac:dyDescent="0.25">
      <c r="A5" s="9"/>
      <c r="B5" s="10"/>
      <c r="C5" s="10"/>
      <c r="D5" s="11"/>
      <c r="E5" s="10"/>
      <c r="F5" s="11"/>
      <c r="G5" s="10"/>
      <c r="H5" s="10"/>
      <c r="I5" s="10"/>
      <c r="J5" s="11"/>
      <c r="K5" s="10"/>
      <c r="L5" s="11"/>
      <c r="M5" s="10"/>
      <c r="N5" s="11"/>
      <c r="O5" s="10"/>
      <c r="P5" s="10"/>
      <c r="Q5" s="10"/>
      <c r="R5" s="10"/>
      <c r="S5" s="11"/>
      <c r="T5" s="10"/>
      <c r="U5" s="10"/>
      <c r="AA5" s="3" t="s">
        <v>4</v>
      </c>
      <c r="AB5" s="4"/>
      <c r="AC5" s="3"/>
      <c r="AD5" s="3"/>
      <c r="AE5" s="3"/>
      <c r="AF5" s="3"/>
      <c r="AG5" s="3"/>
      <c r="AH5" s="3"/>
      <c r="AI5" s="3"/>
      <c r="AJ5" s="3"/>
      <c r="AT5" s="3" t="s">
        <v>0</v>
      </c>
      <c r="AU5" s="3"/>
      <c r="AV5" s="3"/>
      <c r="AW5" s="3"/>
      <c r="AX5" s="3"/>
      <c r="AY5" s="3"/>
      <c r="AZ5" s="3"/>
      <c r="BA5" s="3"/>
      <c r="BB5" s="3"/>
      <c r="BC5" s="3"/>
    </row>
    <row r="6" spans="1:56" x14ac:dyDescent="0.25">
      <c r="A6" s="9"/>
      <c r="B6" s="14"/>
      <c r="C6" s="10"/>
      <c r="D6" s="11"/>
      <c r="E6" s="10"/>
      <c r="F6" s="11"/>
      <c r="G6" s="10"/>
      <c r="H6" s="10"/>
      <c r="I6" s="10"/>
      <c r="J6" s="11"/>
      <c r="K6" s="10"/>
      <c r="L6" s="11"/>
      <c r="M6" s="10"/>
      <c r="N6" s="11"/>
      <c r="O6" s="11"/>
      <c r="P6" s="11"/>
      <c r="Q6" s="11"/>
      <c r="R6" s="11"/>
      <c r="S6" s="11"/>
      <c r="T6" s="11"/>
      <c r="U6" s="10"/>
    </row>
    <row r="7" spans="1:56" x14ac:dyDescent="0.25">
      <c r="A7" s="9"/>
      <c r="B7" s="14"/>
      <c r="C7" s="10"/>
      <c r="D7" s="11"/>
      <c r="E7" s="10"/>
      <c r="F7" s="11"/>
      <c r="G7" s="11"/>
      <c r="H7" s="11"/>
      <c r="I7" s="11"/>
      <c r="J7" s="11"/>
      <c r="K7" s="11"/>
      <c r="L7" s="10"/>
      <c r="M7" s="10"/>
      <c r="N7" s="11"/>
      <c r="O7" s="10"/>
      <c r="P7" s="10"/>
      <c r="Q7" s="10"/>
      <c r="R7" s="10"/>
      <c r="S7" s="11"/>
      <c r="T7" s="10"/>
      <c r="U7" s="10"/>
      <c r="AA7" s="2">
        <f>L2</f>
        <v>0</v>
      </c>
      <c r="AB7" s="2">
        <f>L3</f>
        <v>0</v>
      </c>
      <c r="AC7" s="2">
        <f>L4</f>
        <v>0</v>
      </c>
      <c r="AD7" s="2">
        <f>L5</f>
        <v>0</v>
      </c>
      <c r="AE7" s="2">
        <f>L6</f>
        <v>0</v>
      </c>
      <c r="AI7" s="5" t="str">
        <f>IF(AND(AA7="в",AB7="е",AC7="с",AD7="л",AE7="о"),"правильно","не правильно")</f>
        <v>не правильно</v>
      </c>
      <c r="AJ7" s="5"/>
      <c r="AT7" s="2">
        <f t="shared" ref="AT7:BB7" si="0">H4</f>
        <v>0</v>
      </c>
      <c r="AU7" s="2">
        <f t="shared" si="0"/>
        <v>0</v>
      </c>
      <c r="AV7" s="2">
        <f t="shared" si="0"/>
        <v>0</v>
      </c>
      <c r="AW7" s="2">
        <f t="shared" si="0"/>
        <v>0</v>
      </c>
      <c r="AX7" s="2">
        <f t="shared" si="0"/>
        <v>0</v>
      </c>
      <c r="AY7" s="2">
        <f t="shared" si="0"/>
        <v>0</v>
      </c>
      <c r="AZ7" s="2">
        <f t="shared" si="0"/>
        <v>0</v>
      </c>
      <c r="BA7" s="2">
        <f t="shared" si="0"/>
        <v>0</v>
      </c>
      <c r="BB7" s="2">
        <f t="shared" si="0"/>
        <v>0</v>
      </c>
      <c r="BC7" s="5" t="str">
        <f>IF(AND(AT7="в",AU7="е",AV7="л",AW7="о",AX7="с",AY7="и",AZ7="п",BA7="е",BB7="д"),"правильно","не правильно")</f>
        <v>не правильно</v>
      </c>
      <c r="BD7" s="5"/>
    </row>
    <row r="8" spans="1:56" x14ac:dyDescent="0.25">
      <c r="A8" s="9"/>
      <c r="B8" s="14"/>
      <c r="C8" s="10"/>
      <c r="D8" s="11"/>
      <c r="E8" s="10"/>
      <c r="F8" s="11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0"/>
      <c r="S8" s="11"/>
      <c r="T8" s="10"/>
      <c r="U8" s="10"/>
    </row>
    <row r="9" spans="1:56" x14ac:dyDescent="0.25">
      <c r="A9" s="9"/>
      <c r="B9" s="14"/>
      <c r="C9" s="11"/>
      <c r="D9" s="11"/>
      <c r="E9" s="11"/>
      <c r="F9" s="11"/>
      <c r="G9" s="11"/>
      <c r="H9" s="10"/>
      <c r="I9" s="10"/>
      <c r="J9" s="11"/>
      <c r="K9" s="10"/>
      <c r="L9" s="10"/>
      <c r="M9" s="10"/>
      <c r="N9" s="11"/>
      <c r="O9" s="10"/>
      <c r="P9" s="10"/>
      <c r="Q9" s="10"/>
      <c r="R9" s="11"/>
      <c r="S9" s="11"/>
      <c r="T9" s="11"/>
      <c r="U9" s="11"/>
      <c r="AA9" s="3" t="s">
        <v>11</v>
      </c>
      <c r="AB9" s="3"/>
      <c r="AC9" s="3"/>
      <c r="AD9" s="3"/>
      <c r="AE9" s="3"/>
      <c r="AF9" s="3"/>
      <c r="AG9" s="3"/>
      <c r="AH9" s="3"/>
      <c r="AI9" s="3"/>
      <c r="AT9" s="3" t="s">
        <v>3</v>
      </c>
      <c r="AU9" s="3"/>
      <c r="AV9" s="3"/>
      <c r="AW9" s="3"/>
      <c r="AX9" s="3"/>
      <c r="AY9" s="3"/>
      <c r="AZ9" s="3"/>
      <c r="BA9" s="3"/>
      <c r="BB9" s="3"/>
    </row>
    <row r="10" spans="1:56" x14ac:dyDescent="0.25">
      <c r="A10" s="9"/>
      <c r="B10" s="14"/>
      <c r="C10" s="10"/>
      <c r="D10" s="10"/>
      <c r="E10" s="10"/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0"/>
      <c r="Q10" s="10"/>
      <c r="R10" s="10"/>
      <c r="S10" s="11"/>
      <c r="T10" s="10"/>
      <c r="U10" s="10"/>
    </row>
    <row r="11" spans="1:56" x14ac:dyDescent="0.25">
      <c r="A11" s="9"/>
      <c r="B11" s="10"/>
      <c r="C11" s="10"/>
      <c r="D11" s="10"/>
      <c r="E11" s="10"/>
      <c r="F11" s="10"/>
      <c r="G11" s="10"/>
      <c r="H11" s="10"/>
      <c r="I11" s="10"/>
      <c r="J11" s="11"/>
      <c r="K11" s="10"/>
      <c r="L11" s="11"/>
      <c r="M11" s="10"/>
      <c r="N11" s="10"/>
      <c r="O11" s="10"/>
      <c r="P11" s="10"/>
      <c r="Q11" s="11"/>
      <c r="R11" s="11"/>
      <c r="S11" s="11"/>
      <c r="T11" s="11"/>
      <c r="U11" s="11"/>
      <c r="AA11" s="2">
        <f>D4</f>
        <v>0</v>
      </c>
      <c r="AB11" s="2">
        <f>D5</f>
        <v>0</v>
      </c>
      <c r="AC11" s="2">
        <f>D6</f>
        <v>0</v>
      </c>
      <c r="AD11" s="2">
        <f>D7</f>
        <v>0</v>
      </c>
      <c r="AE11" s="2">
        <f>D8</f>
        <v>0</v>
      </c>
      <c r="AF11" s="2">
        <f>D9</f>
        <v>0</v>
      </c>
      <c r="AI11" s="5" t="str">
        <f>IF(AND(AA11="ф",AB11="у",AC11="т",AD11="б",AE11="о",AF11="л"),"правильно","не правильно")</f>
        <v>не правильно</v>
      </c>
      <c r="AJ11" s="5"/>
      <c r="AT11" s="2">
        <f t="shared" ref="AT11:AZ11" si="1">N6</f>
        <v>0</v>
      </c>
      <c r="AU11" s="2">
        <f t="shared" si="1"/>
        <v>0</v>
      </c>
      <c r="AV11" s="2">
        <f t="shared" si="1"/>
        <v>0</v>
      </c>
      <c r="AW11" s="2">
        <f t="shared" si="1"/>
        <v>0</v>
      </c>
      <c r="AX11" s="2">
        <f t="shared" si="1"/>
        <v>0</v>
      </c>
      <c r="AY11" s="2">
        <f t="shared" si="1"/>
        <v>0</v>
      </c>
      <c r="AZ11" s="2">
        <f t="shared" si="1"/>
        <v>0</v>
      </c>
      <c r="BC11" s="5" t="str">
        <f>IF(AND(AT11="р",AU11="а",AV11="к",AW11="е",AX11="т",AY11="к",AZ11="а"),"правильно","не правильно")</f>
        <v>не правильно</v>
      </c>
      <c r="BD11" s="5"/>
    </row>
    <row r="12" spans="1:56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1"/>
      <c r="K12" s="10"/>
      <c r="L12" s="11"/>
      <c r="M12" s="10"/>
      <c r="N12" s="10"/>
      <c r="O12" s="10"/>
      <c r="P12" s="10"/>
      <c r="Q12" s="10"/>
      <c r="R12" s="10"/>
      <c r="S12" s="10"/>
      <c r="T12" s="10"/>
      <c r="U12" s="10"/>
    </row>
    <row r="13" spans="1:56" x14ac:dyDescent="0.25">
      <c r="AA13" s="3" t="s">
        <v>5</v>
      </c>
      <c r="AB13" s="3"/>
      <c r="AC13" s="3"/>
      <c r="AD13" s="3"/>
      <c r="AE13" s="3"/>
      <c r="AF13" s="3"/>
      <c r="AG13" s="3"/>
      <c r="AH13" s="3"/>
      <c r="AI13" s="3"/>
      <c r="AT13" s="3" t="s">
        <v>10</v>
      </c>
      <c r="AU13" s="3"/>
      <c r="AV13" s="3"/>
      <c r="AW13" s="3"/>
      <c r="AX13" s="3"/>
      <c r="AY13" s="3"/>
      <c r="AZ13" s="3"/>
      <c r="BA13" s="3"/>
      <c r="BB13" s="3"/>
      <c r="BC13" s="3"/>
    </row>
    <row r="15" spans="1:56" x14ac:dyDescent="0.25">
      <c r="AA15" s="2">
        <f>J4</f>
        <v>0</v>
      </c>
      <c r="AB15" s="2">
        <f>J5</f>
        <v>0</v>
      </c>
      <c r="AC15" s="2">
        <f>J6</f>
        <v>0</v>
      </c>
      <c r="AD15" s="2">
        <f>J7</f>
        <v>0</v>
      </c>
      <c r="AI15" s="5" t="str">
        <f>IF(AND(AA15="л",AB15="ы",AC15="ж",AD15="и"),"правильно","не правильно")</f>
        <v>не правильно</v>
      </c>
      <c r="AJ15" s="5"/>
      <c r="AT15" s="2">
        <f t="shared" ref="AT15:AY15" si="2">F7</f>
        <v>0</v>
      </c>
      <c r="AU15" s="2">
        <f t="shared" si="2"/>
        <v>0</v>
      </c>
      <c r="AV15" s="2">
        <f t="shared" si="2"/>
        <v>0</v>
      </c>
      <c r="AW15" s="2">
        <f t="shared" si="2"/>
        <v>0</v>
      </c>
      <c r="AX15" s="2">
        <f t="shared" si="2"/>
        <v>0</v>
      </c>
      <c r="AY15" s="2">
        <f t="shared" si="2"/>
        <v>0</v>
      </c>
      <c r="BC15" s="5" t="str">
        <f>IF(AND(AT15="т",AU15="е",AV15="н",AW15="н",AX15="и",AY15="с"),"правильно","не правильно")</f>
        <v>не правильно</v>
      </c>
      <c r="BD15" s="5"/>
    </row>
    <row r="17" spans="27:56" x14ac:dyDescent="0.25">
      <c r="AA17" s="3" t="s">
        <v>1</v>
      </c>
      <c r="AB17" s="3"/>
      <c r="AC17" s="3"/>
      <c r="AD17" s="3"/>
      <c r="AE17" s="3"/>
      <c r="AF17" s="3"/>
      <c r="AG17" s="3"/>
      <c r="AH17" s="3"/>
      <c r="AI17" s="3"/>
      <c r="AT17" s="3" t="s">
        <v>12</v>
      </c>
      <c r="AU17" s="3"/>
      <c r="AV17" s="3"/>
      <c r="AW17" s="3"/>
      <c r="AX17" s="3"/>
      <c r="AY17" s="3"/>
      <c r="AZ17" s="3"/>
      <c r="BA17" s="3"/>
      <c r="BB17" s="3"/>
      <c r="BC17" s="3"/>
    </row>
    <row r="19" spans="27:56" x14ac:dyDescent="0.25">
      <c r="AA19" s="2">
        <f>N4</f>
        <v>0</v>
      </c>
      <c r="AB19" s="2">
        <f>N5</f>
        <v>0</v>
      </c>
      <c r="AC19" s="2">
        <f>N6</f>
        <v>0</v>
      </c>
      <c r="AD19" s="2">
        <f>N7</f>
        <v>0</v>
      </c>
      <c r="AE19" s="2">
        <f>N8</f>
        <v>0</v>
      </c>
      <c r="AF19" s="2">
        <f>N9</f>
        <v>0</v>
      </c>
      <c r="AG19" s="2">
        <f>N10</f>
        <v>0</v>
      </c>
      <c r="AI19" s="5" t="str">
        <f>IF(AND(AA19="п",AB19="а",AC19="р",AD19="а",AE19="ш",AF19="ю",AG19="т"),"правильно","не правильно")</f>
        <v>не правильно</v>
      </c>
      <c r="AJ19" s="5"/>
      <c r="AT19" s="2">
        <f t="shared" ref="AT19:AY19" si="3">B9</f>
        <v>0</v>
      </c>
      <c r="AU19" s="2">
        <f t="shared" si="3"/>
        <v>0</v>
      </c>
      <c r="AV19" s="2">
        <f t="shared" si="3"/>
        <v>0</v>
      </c>
      <c r="AW19" s="2">
        <f t="shared" si="3"/>
        <v>0</v>
      </c>
      <c r="AX19" s="2">
        <f t="shared" si="3"/>
        <v>0</v>
      </c>
      <c r="AY19" s="2">
        <f t="shared" si="3"/>
        <v>0</v>
      </c>
      <c r="BC19" s="5" t="str">
        <f>IF(AND(AT19="р",AU19="о",AV19="л",AW19="и",AX19="к",AY19="и"),"правильно","не правильно")</f>
        <v>не правильно</v>
      </c>
      <c r="BD19" s="5"/>
    </row>
    <row r="21" spans="27:56" x14ac:dyDescent="0.25">
      <c r="AA21" s="3" t="s">
        <v>6</v>
      </c>
      <c r="AB21" s="3"/>
      <c r="AC21" s="3"/>
      <c r="AD21" s="3"/>
      <c r="AE21" s="3"/>
      <c r="AF21" s="3"/>
      <c r="AG21" s="3"/>
      <c r="AH21" s="3"/>
      <c r="AI21" s="3"/>
      <c r="AT21" s="3" t="s">
        <v>13</v>
      </c>
      <c r="AU21" s="3"/>
      <c r="AV21" s="3"/>
      <c r="AW21" s="3"/>
      <c r="AX21" s="3"/>
      <c r="AY21" s="3"/>
      <c r="AZ21" s="3"/>
      <c r="BA21" s="3"/>
      <c r="BB21" s="3"/>
      <c r="BC21" s="3"/>
    </row>
    <row r="23" spans="27:56" x14ac:dyDescent="0.25">
      <c r="AA23" s="2">
        <f>S4</f>
        <v>0</v>
      </c>
      <c r="AB23" s="2">
        <f>S5</f>
        <v>0</v>
      </c>
      <c r="AC23" s="2">
        <f>S6</f>
        <v>0</v>
      </c>
      <c r="AD23" s="2">
        <f>S7</f>
        <v>0</v>
      </c>
      <c r="AE23" s="2">
        <f>S8</f>
        <v>0</v>
      </c>
      <c r="AF23" s="2">
        <f>S9</f>
        <v>0</v>
      </c>
      <c r="AG23" s="2">
        <f>S10</f>
        <v>0</v>
      </c>
      <c r="AH23" s="2">
        <f>S11</f>
        <v>0</v>
      </c>
      <c r="AI23" s="5" t="str">
        <f>IF(AND(AA23="х",AB23="о",AC23="к",AD23="к",AE23="е",AF23="и",AG23="с",AH23="т"),"правильно","не правильно")</f>
        <v>не правильно</v>
      </c>
      <c r="AJ23" s="5"/>
      <c r="AT23" s="2">
        <f>R9</f>
        <v>0</v>
      </c>
      <c r="AU23" s="2">
        <f>S9</f>
        <v>0</v>
      </c>
      <c r="AV23" s="2">
        <f>T9</f>
        <v>0</v>
      </c>
      <c r="AW23" s="2">
        <f>U9</f>
        <v>0</v>
      </c>
      <c r="BC23" s="5" t="str">
        <f>IF(AND(AT23="р",AU23="и",AV23="н",AW23="г"),"правильно","не правильно")</f>
        <v>не правильно</v>
      </c>
      <c r="BD23" s="5"/>
    </row>
    <row r="25" spans="27:56" x14ac:dyDescent="0.25">
      <c r="AA25" s="3" t="s">
        <v>2</v>
      </c>
      <c r="AB25" s="3"/>
      <c r="AC25" s="3"/>
      <c r="AD25" s="3"/>
      <c r="AE25" s="3"/>
      <c r="AF25" s="3"/>
      <c r="AG25" s="3"/>
      <c r="AT25" s="3" t="s">
        <v>14</v>
      </c>
      <c r="AU25" s="3"/>
      <c r="AV25" s="3"/>
      <c r="AW25" s="3"/>
      <c r="AX25" s="3"/>
      <c r="AY25" s="3"/>
      <c r="AZ25" s="3"/>
      <c r="BA25" s="3"/>
      <c r="BB25" s="3"/>
      <c r="BC25" s="3"/>
    </row>
    <row r="27" spans="27:56" x14ac:dyDescent="0.25">
      <c r="AA27" s="2">
        <f>F5</f>
        <v>0</v>
      </c>
      <c r="AB27" s="2">
        <f>F6</f>
        <v>0</v>
      </c>
      <c r="AC27" s="2">
        <f>F7</f>
        <v>0</v>
      </c>
      <c r="AD27" s="2">
        <f>F8</f>
        <v>0</v>
      </c>
      <c r="AE27" s="2">
        <f>F9</f>
        <v>0</v>
      </c>
      <c r="AI27" s="5" t="str">
        <f>IF(AND(AA27="к",AB27="а",AC27="т",AD27="о",AE27="к"),"правильно","не правильно")</f>
        <v>не правильно</v>
      </c>
      <c r="AJ27" s="5"/>
      <c r="AT27" s="2">
        <f t="shared" ref="AT27:AZ27" si="4">I10</f>
        <v>0</v>
      </c>
      <c r="AU27" s="2">
        <f t="shared" si="4"/>
        <v>0</v>
      </c>
      <c r="AV27" s="2">
        <f t="shared" si="4"/>
        <v>0</v>
      </c>
      <c r="AW27" s="2">
        <f t="shared" si="4"/>
        <v>0</v>
      </c>
      <c r="AX27" s="2">
        <f t="shared" si="4"/>
        <v>0</v>
      </c>
      <c r="AY27" s="2">
        <f t="shared" si="4"/>
        <v>0</v>
      </c>
      <c r="AZ27" s="2">
        <f t="shared" si="4"/>
        <v>0</v>
      </c>
      <c r="BC27" s="5" t="str">
        <f>IF(AND(AT27="ш",AU27="а",AV27="х",AW27="м",AX27="а",AY27="т",AZ27="ы"),"правильно","не правильно")</f>
        <v>не правильно</v>
      </c>
      <c r="BD27" s="5"/>
    </row>
    <row r="29" spans="27:56" x14ac:dyDescent="0.25">
      <c r="AA29" s="3" t="s">
        <v>19</v>
      </c>
      <c r="AB29" s="3"/>
      <c r="AC29" s="3"/>
      <c r="AD29" s="3"/>
      <c r="AE29" s="3"/>
      <c r="AF29" s="3"/>
      <c r="AG29" s="3"/>
      <c r="AH29" s="3"/>
      <c r="AI29" s="3"/>
      <c r="AJ29" s="3"/>
      <c r="AT29" s="3" t="s">
        <v>15</v>
      </c>
      <c r="AU29" s="3"/>
      <c r="AV29" s="3"/>
      <c r="AW29" s="3"/>
      <c r="AX29" s="3"/>
      <c r="AY29" s="3"/>
      <c r="AZ29" s="3"/>
      <c r="BA29" s="3"/>
    </row>
    <row r="31" spans="27:56" x14ac:dyDescent="0.25">
      <c r="AA31" s="2">
        <f>B6</f>
        <v>0</v>
      </c>
      <c r="AB31" s="2">
        <f>B7</f>
        <v>0</v>
      </c>
      <c r="AC31" s="2">
        <f>B8</f>
        <v>0</v>
      </c>
      <c r="AD31" s="2">
        <f>B9</f>
        <v>0</v>
      </c>
      <c r="AE31" s="2">
        <f>B10</f>
        <v>0</v>
      </c>
      <c r="AI31" s="5" t="str">
        <f>IF(AND(AA31="с",AB31="п",AC31="о",AD31="р",AE31="т"),"правильно","не правильно")</f>
        <v>не правильно</v>
      </c>
      <c r="AJ31" s="5"/>
      <c r="AT31" s="2">
        <f>Q11</f>
        <v>0</v>
      </c>
      <c r="AU31" s="2">
        <f>R11</f>
        <v>0</v>
      </c>
      <c r="AV31" s="2">
        <f>S11</f>
        <v>0</v>
      </c>
      <c r="AW31" s="2">
        <f>T11</f>
        <v>0</v>
      </c>
      <c r="AX31" s="2">
        <f>U11</f>
        <v>0</v>
      </c>
      <c r="BC31" s="5" t="str">
        <f>IF(AND(AT31="б",AU31="а",AV31="т",AW31="у",AX31="т"),"правильно","не правильно")</f>
        <v>не правильно</v>
      </c>
      <c r="BD31" s="5"/>
    </row>
    <row r="33" spans="27:56" x14ac:dyDescent="0.25">
      <c r="AA33" s="3" t="s">
        <v>7</v>
      </c>
      <c r="AB33" s="3"/>
      <c r="AC33" s="3"/>
      <c r="AD33" s="3"/>
      <c r="AE33" s="3"/>
      <c r="AF33" s="3"/>
      <c r="AG33" s="3"/>
      <c r="AH33" s="3"/>
    </row>
    <row r="34" spans="27:56" x14ac:dyDescent="0.25">
      <c r="AT34" s="8" t="str">
        <f>IF(AND(AI7="правильно",AI11="правильно",AI15="правильно",AI19="правильно",AI23="правильно",AI27="правильно",AI31="правильно",AI35="правильно",AI39="правильно",BC7="правильно",BC11="правильно",BC15="правильно",BC19="правильно",BC23="правильно",BC27="правильно",BC31="правильно"),"кроссворд сделан верно","еще не все сделано")</f>
        <v>еще не все сделано</v>
      </c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27:56" x14ac:dyDescent="0.25">
      <c r="AA35" s="2">
        <f>J9</f>
        <v>0</v>
      </c>
      <c r="AB35" s="2">
        <f>J10</f>
        <v>0</v>
      </c>
      <c r="AC35" s="2">
        <f>J11</f>
        <v>0</v>
      </c>
      <c r="AD35" s="2">
        <f>J12</f>
        <v>0</v>
      </c>
      <c r="AI35" s="5" t="str">
        <f>IF(AND(AA35="м",AB35="а",AC35="т",AD35="ы"),"правильно","не правильно")</f>
        <v>не правильно</v>
      </c>
      <c r="AJ35" s="5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27:56" x14ac:dyDescent="0.25"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27:56" x14ac:dyDescent="0.25">
      <c r="AA37" s="3" t="s">
        <v>8</v>
      </c>
      <c r="AB37" s="3"/>
      <c r="AC37" s="3"/>
      <c r="AD37" s="3"/>
      <c r="AE37" s="3"/>
      <c r="AF37" s="3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9" spans="27:56" ht="18.75" x14ac:dyDescent="0.3">
      <c r="AA39" s="2">
        <f>L10</f>
        <v>0</v>
      </c>
      <c r="AB39" s="2">
        <f>L11</f>
        <v>0</v>
      </c>
      <c r="AC39" s="2">
        <f>L12</f>
        <v>0</v>
      </c>
      <c r="AI39" s="5" t="str">
        <f>IF(AND(AA39="м",AB39="я",AC39="ч"),"правильно","не правильно")</f>
        <v>не правильно</v>
      </c>
      <c r="AJ39" s="5"/>
      <c r="AT39" s="7" t="s">
        <v>18</v>
      </c>
    </row>
  </sheetData>
  <sheetProtection algorithmName="SHA-512" hashValue="6V4zY8VI4J6XwbeBy0zmIwwqozhItasylN7jt8w7gGXZOiKsDOeZc6K4q7ruSdU3qQ8hCrXEqk1QY2DRpIOiqw==" saltValue="GImWaGcNhwUDXeIVWhPAUA==" spinCount="100000" sheet="1" objects="1" scenarios="1"/>
  <mergeCells count="18">
    <mergeCell ref="AI39:AJ39"/>
    <mergeCell ref="BC7:BD7"/>
    <mergeCell ref="BC11:BD11"/>
    <mergeCell ref="BC15:BD15"/>
    <mergeCell ref="BC19:BD19"/>
    <mergeCell ref="BC23:BD23"/>
    <mergeCell ref="BC27:BD27"/>
    <mergeCell ref="BC31:BD31"/>
    <mergeCell ref="AI7:AJ7"/>
    <mergeCell ref="AI11:AJ11"/>
    <mergeCell ref="AI15:AJ15"/>
    <mergeCell ref="AI19:AJ19"/>
    <mergeCell ref="AT34:BD37"/>
    <mergeCell ref="AI23:AJ23"/>
    <mergeCell ref="AD1:BC1"/>
    <mergeCell ref="AI27:AJ27"/>
    <mergeCell ref="AI31:AJ31"/>
    <mergeCell ref="AI35:AJ3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2017-05-12T09:22:10Z</dcterms:modified>
</cp:coreProperties>
</file>